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-\Desktop\Petra\"/>
    </mc:Choice>
  </mc:AlternateContent>
  <bookViews>
    <workbookView xWindow="480" yWindow="135" windowWidth="17400" windowHeight="13080" firstSheet="2" activeTab="5"/>
  </bookViews>
  <sheets>
    <sheet name="ÚVOD" sheetId="6" r:id="rId1"/>
    <sheet name="Příjmová část 2016" sheetId="1" r:id="rId2"/>
    <sheet name="Příjmy - paragrafy" sheetId="2" r:id="rId3"/>
    <sheet name="Výdaje 2016 I." sheetId="3" r:id="rId4"/>
    <sheet name="Výdaje 2016 II." sheetId="4" r:id="rId5"/>
    <sheet name="Výdaje 2016 III." sheetId="5" r:id="rId6"/>
  </sheets>
  <calcPr calcId="162913"/>
</workbook>
</file>

<file path=xl/calcChain.xml><?xml version="1.0" encoding="utf-8"?>
<calcChain xmlns="http://schemas.openxmlformats.org/spreadsheetml/2006/main">
  <c r="D46" i="5" l="1"/>
  <c r="D58" i="3"/>
  <c r="D47" i="5" l="1"/>
  <c r="D44" i="5" l="1"/>
  <c r="D17" i="1"/>
  <c r="D35" i="1"/>
  <c r="D36" i="1" s="1"/>
  <c r="D31" i="2"/>
  <c r="D22" i="2"/>
  <c r="D15" i="5"/>
  <c r="D35" i="5"/>
  <c r="D37" i="5"/>
  <c r="D45" i="1"/>
  <c r="D46" i="1" s="1"/>
  <c r="D17" i="3"/>
  <c r="D15" i="3"/>
  <c r="D27" i="3"/>
  <c r="D28" i="3" s="1"/>
  <c r="D61" i="3"/>
  <c r="D46" i="3"/>
  <c r="D47" i="3" s="1"/>
  <c r="D35" i="3"/>
  <c r="D36" i="3"/>
  <c r="D18" i="4"/>
  <c r="D19" i="4" s="1"/>
  <c r="D26" i="4"/>
  <c r="D27" i="4"/>
  <c r="D12" i="2"/>
  <c r="D20" i="1"/>
  <c r="D60" i="3"/>
  <c r="D38" i="5" l="1"/>
  <c r="D18" i="3"/>
  <c r="D39" i="5"/>
  <c r="D34" i="2"/>
  <c r="D21" i="1"/>
  <c r="D49" i="1" s="1"/>
</calcChain>
</file>

<file path=xl/sharedStrings.xml><?xml version="1.0" encoding="utf-8"?>
<sst xmlns="http://schemas.openxmlformats.org/spreadsheetml/2006/main" count="247" uniqueCount="127">
  <si>
    <t>Obec Smědčice, Smědčice 32, 338 24 Břasy</t>
  </si>
  <si>
    <t>IČ: 00573850</t>
  </si>
  <si>
    <t>OdPa</t>
  </si>
  <si>
    <t>SpPo</t>
  </si>
  <si>
    <t>Text</t>
  </si>
  <si>
    <t>Schválený rozpočet v tis.</t>
  </si>
  <si>
    <t>paragraf</t>
  </si>
  <si>
    <t>položka</t>
  </si>
  <si>
    <t>Daň z nemovitosti</t>
  </si>
  <si>
    <t>Celkem příjmy z daní</t>
  </si>
  <si>
    <t xml:space="preserve">Celkem příjmy </t>
  </si>
  <si>
    <t>CELKEM</t>
  </si>
  <si>
    <t>Daňové příjmy</t>
  </si>
  <si>
    <t>Nedaňové příjmy</t>
  </si>
  <si>
    <t>Příjmy z pronájmu nemovitostí</t>
  </si>
  <si>
    <t>Příjem z úroků  ZBÚ</t>
  </si>
  <si>
    <t>Příjmy z podílů na zisku a divident</t>
  </si>
  <si>
    <t>Přijaté neinvestiční dary</t>
  </si>
  <si>
    <t>Poplatky za popelné</t>
  </si>
  <si>
    <t>Přijaté transfery</t>
  </si>
  <si>
    <t>Transfer ze státního rozpočtu</t>
  </si>
  <si>
    <t>Transfer z úřadu práce</t>
  </si>
  <si>
    <t>Celkem příjmy - poplatky</t>
  </si>
  <si>
    <t>Celkem příjmy - transfery</t>
  </si>
  <si>
    <t>Nebytové hospodářství</t>
  </si>
  <si>
    <t>Obecné příjmy z finančních operací</t>
  </si>
  <si>
    <t>Činnost místní správy</t>
  </si>
  <si>
    <t>DOPRAVA  § 22</t>
  </si>
  <si>
    <t>Materiál (posypový)</t>
  </si>
  <si>
    <t>Služby ( mechanizovaný úklid sněhu)</t>
  </si>
  <si>
    <t>DDHM ( značky)</t>
  </si>
  <si>
    <t>Oprava a údržba</t>
  </si>
  <si>
    <t>Dopravní obslužnost</t>
  </si>
  <si>
    <t>Celkem</t>
  </si>
  <si>
    <t>VODNÍ HOSPODÁŘSTVÍ § 23</t>
  </si>
  <si>
    <t>Úpravy drobných vodních toků</t>
  </si>
  <si>
    <t>ŠKOLSTVÍ § 31 a 32</t>
  </si>
  <si>
    <t>Základní školy</t>
  </si>
  <si>
    <t>KULTURA § 33</t>
  </si>
  <si>
    <t>Vedení obecní kroniky, besedy pro děti a seniory</t>
  </si>
  <si>
    <t>Akce senioři</t>
  </si>
  <si>
    <t>BYDLENÍ, KOMUNÁLNÍ SLUŽBY A  ÚZEMNÍ ROZVOJ</t>
  </si>
  <si>
    <t>Veřejné osvětlení</t>
  </si>
  <si>
    <t>Oprava a údržba VO</t>
  </si>
  <si>
    <t>Investice do VO</t>
  </si>
  <si>
    <t>Územní plán- výdaje na změny</t>
  </si>
  <si>
    <t>OCHRANA ŽIVOTNÍHO PROSTŘEDÍ § 37</t>
  </si>
  <si>
    <t>PHM a maziva</t>
  </si>
  <si>
    <t>Služby ( dendrologické, prořez stromů)</t>
  </si>
  <si>
    <t>Opravy nářadí</t>
  </si>
  <si>
    <t>POŽÁRNÍ OCHRANA § 55</t>
  </si>
  <si>
    <t>PO Bušovice - roční příspěvek dle smlouvy</t>
  </si>
  <si>
    <t>STÁTNÍ MOC, STÁTNÍ SPRÁVA, ÚZEMNÍ SPRÁVA</t>
  </si>
  <si>
    <t>Odměny členů zastupitelstva</t>
  </si>
  <si>
    <t>Povinné pojistné ZP</t>
  </si>
  <si>
    <t>Telefony členů zastupitelstva</t>
  </si>
  <si>
    <t>Cestovné členů zastupitelstva</t>
  </si>
  <si>
    <t>Semináře členů zastupitelstva</t>
  </si>
  <si>
    <t>Odborné poradenství členů zastupitelstva</t>
  </si>
  <si>
    <t>Mzdy zaměstnanců v pracovním poměru</t>
  </si>
  <si>
    <t>Povinné pojistné SP</t>
  </si>
  <si>
    <t>Povinné pojistné na úrazové pojištění</t>
  </si>
  <si>
    <t>Odměny za práci dle dohod DPP, DPČ</t>
  </si>
  <si>
    <t>Odborná literatura</t>
  </si>
  <si>
    <t>Ostatní materiál</t>
  </si>
  <si>
    <t>Plyn</t>
  </si>
  <si>
    <t>Elektrická energie</t>
  </si>
  <si>
    <t>Služby pošt</t>
  </si>
  <si>
    <t>Služby telekomunikací</t>
  </si>
  <si>
    <t>Služby peněžních ústavů</t>
  </si>
  <si>
    <t>Konzultace, anylýzy, studie, posudky</t>
  </si>
  <si>
    <t xml:space="preserve">Semináře </t>
  </si>
  <si>
    <t>Nákup ostatních služeb</t>
  </si>
  <si>
    <t>Opravy a udržování</t>
  </si>
  <si>
    <t>Cestovné</t>
  </si>
  <si>
    <t>Pohoštění</t>
  </si>
  <si>
    <t>Finanční rezerva na řešení krizových situací</t>
  </si>
  <si>
    <t>Návrh rozpočtu obce</t>
  </si>
  <si>
    <t>SMĚDČICE</t>
  </si>
  <si>
    <t>komentář</t>
  </si>
  <si>
    <t>PŘÍJMY celkem</t>
  </si>
  <si>
    <t>Sběr a svoz nebezpečných odpadů ( Becker Bohemia)</t>
  </si>
  <si>
    <t>Sběr a svoz komunálních  odpadů (Lidrone)</t>
  </si>
  <si>
    <t>Svoz tříděného odpadu ( Polygon)</t>
  </si>
  <si>
    <t>CELKEM - příjmy daňové</t>
  </si>
  <si>
    <t>232x</t>
  </si>
  <si>
    <t>Ostatní nedaňové příjmy</t>
  </si>
  <si>
    <t>VÝDAJE celkem</t>
  </si>
  <si>
    <t>Zveřejnění:</t>
  </si>
  <si>
    <t>Sejmuto dne:</t>
  </si>
  <si>
    <t>Razítko a podpis orgánu, který potvrzuje zveřejnění a sejmutí:</t>
  </si>
  <si>
    <t>podatelna@smedcice.cz</t>
  </si>
  <si>
    <t>Návrh rozpočtu v tis.</t>
  </si>
  <si>
    <t>Rozbory vody, čištění studní,</t>
  </si>
  <si>
    <t>Materiál pro péči o obecní zeleň (les)</t>
  </si>
  <si>
    <t>Přijaté transfery a dotace</t>
  </si>
  <si>
    <t>Návrh rozpočtu  v tis.</t>
  </si>
  <si>
    <t xml:space="preserve">DDHM </t>
  </si>
  <si>
    <t>Financování</t>
  </si>
  <si>
    <t>Rekapitulace, financování</t>
  </si>
  <si>
    <t>Příjmy celkem</t>
  </si>
  <si>
    <t>Výdaje celkem</t>
  </si>
  <si>
    <t>rozdíl ( saldo)</t>
  </si>
  <si>
    <t>OÚ Smědčice v úředních hodinách tj. úterý 17-19 hod, nebo elektronicky na e-mail adresu:</t>
  </si>
  <si>
    <t>Finanční prostředky z minulých let</t>
  </si>
  <si>
    <t>na rok 2016</t>
  </si>
  <si>
    <t>Návrh rozpočtu na rok 2016</t>
  </si>
  <si>
    <t>Příjmy z prodeje dřeva</t>
  </si>
  <si>
    <t>V písemné podobě zveřejněno dne: 08.12.2015</t>
  </si>
  <si>
    <t>V elektronické podobě zveřejněno dne: 08.12.2015</t>
  </si>
  <si>
    <t xml:space="preserve">K návrhu rozpočtu na rok 2016 je možno vznést připomínky  osobně v budově </t>
  </si>
  <si>
    <t>Daň ze závislé činnosti</t>
  </si>
  <si>
    <t>Daň z příjmu fyzických osob</t>
  </si>
  <si>
    <t>Daň vybíraná srážkou</t>
  </si>
  <si>
    <t>Daň z příjmu právnických osob</t>
  </si>
  <si>
    <t>Daň z přidané hodnoty</t>
  </si>
  <si>
    <t>Výtěžek z loterií</t>
  </si>
  <si>
    <t>Poplatek ze psů</t>
  </si>
  <si>
    <t>Správní poplatky</t>
  </si>
  <si>
    <t>Rozpočet pro rok 2016 je navržen jako schodkový, rozdíl bude hrazen z přebytku</t>
  </si>
  <si>
    <t>zdrojů minulých let, daňové příjmy jsou upraveny dle skutečnosti za r. 2015.</t>
  </si>
  <si>
    <t>Jana Šrédlová</t>
  </si>
  <si>
    <t>starostka obce</t>
  </si>
  <si>
    <t>Činnost SPOZ, pořádání kulturních akcí (pouť, vítání obč., dětský den apod.)</t>
  </si>
  <si>
    <t>Pitná voda</t>
  </si>
  <si>
    <t>Herní prvky dětské hřiště</t>
  </si>
  <si>
    <t>Úprava okolí budovy OÚ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</si>
</sst>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36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sz val="72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20"/>
      <color indexed="8"/>
      <name val="Tahoma"/>
      <family val="2"/>
      <charset val="238"/>
    </font>
    <font>
      <b/>
      <sz val="12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4"/>
      <color indexed="8"/>
      <name val="Tahoma"/>
      <family val="2"/>
      <charset val="238"/>
    </font>
    <font>
      <u/>
      <sz val="11"/>
      <color indexed="12"/>
      <name val="Calibri"/>
      <family val="2"/>
      <charset val="238"/>
    </font>
    <font>
      <b/>
      <sz val="16"/>
      <color indexed="8"/>
      <name val="Tahoma"/>
      <family val="2"/>
      <charset val="238"/>
    </font>
    <font>
      <u/>
      <sz val="11"/>
      <color indexed="12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3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18" xfId="0" applyFont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19" xfId="0" applyFont="1" applyBorder="1"/>
    <xf numFmtId="0" fontId="5" fillId="3" borderId="20" xfId="0" applyFont="1" applyFill="1" applyBorder="1"/>
    <xf numFmtId="0" fontId="5" fillId="3" borderId="21" xfId="0" applyFont="1" applyFill="1" applyBorder="1"/>
    <xf numFmtId="0" fontId="5" fillId="4" borderId="20" xfId="0" applyFont="1" applyFill="1" applyBorder="1"/>
    <xf numFmtId="0" fontId="5" fillId="0" borderId="21" xfId="0" applyFont="1" applyBorder="1"/>
    <xf numFmtId="0" fontId="3" fillId="0" borderId="0" xfId="0" applyFont="1" applyAlignment="1">
      <alignment horizontal="center"/>
    </xf>
    <xf numFmtId="0" fontId="5" fillId="4" borderId="22" xfId="0" applyFont="1" applyFill="1" applyBorder="1"/>
    <xf numFmtId="0" fontId="5" fillId="0" borderId="18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23" xfId="0" applyFont="1" applyBorder="1"/>
    <xf numFmtId="0" fontId="5" fillId="4" borderId="24" xfId="0" applyFont="1" applyFill="1" applyBorder="1"/>
    <xf numFmtId="0" fontId="5" fillId="0" borderId="25" xfId="0" applyFont="1" applyBorder="1"/>
    <xf numFmtId="0" fontId="5" fillId="3" borderId="24" xfId="0" applyFont="1" applyFill="1" applyBorder="1"/>
    <xf numFmtId="0" fontId="5" fillId="3" borderId="25" xfId="0" applyFont="1" applyFill="1" applyBorder="1"/>
    <xf numFmtId="0" fontId="3" fillId="0" borderId="26" xfId="0" applyFont="1" applyBorder="1"/>
    <xf numFmtId="0" fontId="3" fillId="0" borderId="27" xfId="0" applyFont="1" applyBorder="1"/>
    <xf numFmtId="0" fontId="8" fillId="0" borderId="21" xfId="0" applyFont="1" applyBorder="1"/>
    <xf numFmtId="0" fontId="3" fillId="0" borderId="11" xfId="0" applyFont="1" applyFill="1" applyBorder="1"/>
    <xf numFmtId="0" fontId="3" fillId="0" borderId="8" xfId="0" applyFont="1" applyFill="1" applyBorder="1"/>
    <xf numFmtId="0" fontId="3" fillId="0" borderId="11" xfId="0" applyFont="1" applyBorder="1" applyAlignment="1">
      <alignment horizontal="right"/>
    </xf>
    <xf numFmtId="0" fontId="9" fillId="3" borderId="20" xfId="0" applyFont="1" applyFill="1" applyBorder="1"/>
    <xf numFmtId="0" fontId="9" fillId="3" borderId="21" xfId="0" applyFont="1" applyFill="1" applyBorder="1"/>
    <xf numFmtId="0" fontId="5" fillId="0" borderId="0" xfId="0" applyFont="1"/>
    <xf numFmtId="0" fontId="11" fillId="0" borderId="0" xfId="0" applyFont="1"/>
    <xf numFmtId="0" fontId="12" fillId="0" borderId="0" xfId="1" applyFont="1" applyAlignment="1" applyProtection="1"/>
    <xf numFmtId="0" fontId="3" fillId="0" borderId="22" xfId="0" applyFont="1" applyFill="1" applyBorder="1"/>
    <xf numFmtId="0" fontId="5" fillId="4" borderId="28" xfId="0" applyFont="1" applyFill="1" applyBorder="1"/>
    <xf numFmtId="0" fontId="5" fillId="0" borderId="24" xfId="0" applyFont="1" applyBorder="1"/>
    <xf numFmtId="0" fontId="9" fillId="3" borderId="22" xfId="0" applyFont="1" applyFill="1" applyBorder="1"/>
    <xf numFmtId="0" fontId="9" fillId="3" borderId="18" xfId="0" applyFont="1" applyFill="1" applyBorder="1"/>
    <xf numFmtId="0" fontId="5" fillId="4" borderId="29" xfId="0" applyFont="1" applyFill="1" applyBorder="1"/>
    <xf numFmtId="0" fontId="5" fillId="0" borderId="17" xfId="0" applyFont="1" applyFill="1" applyBorder="1"/>
    <xf numFmtId="0" fontId="5" fillId="0" borderId="4" xfId="0" applyFont="1" applyBorder="1"/>
    <xf numFmtId="0" fontId="5" fillId="0" borderId="6" xfId="0" applyFont="1" applyBorder="1"/>
    <xf numFmtId="0" fontId="5" fillId="5" borderId="20" xfId="0" applyFont="1" applyFill="1" applyBorder="1"/>
    <xf numFmtId="0" fontId="5" fillId="5" borderId="21" xfId="0" applyFont="1" applyFill="1" applyBorder="1"/>
    <xf numFmtId="0" fontId="5" fillId="6" borderId="28" xfId="0" applyFont="1" applyFill="1" applyBorder="1"/>
    <xf numFmtId="0" fontId="5" fillId="6" borderId="25" xfId="0" applyFont="1" applyFill="1" applyBorder="1"/>
    <xf numFmtId="0" fontId="6" fillId="5" borderId="20" xfId="0" applyFont="1" applyFill="1" applyBorder="1"/>
    <xf numFmtId="0" fontId="6" fillId="5" borderId="21" xfId="0" applyFont="1" applyFill="1" applyBorder="1"/>
    <xf numFmtId="3" fontId="6" fillId="5" borderId="21" xfId="0" applyNumberFormat="1" applyFont="1" applyFill="1" applyBorder="1"/>
    <xf numFmtId="0" fontId="3" fillId="0" borderId="1" xfId="0" applyFont="1" applyFill="1" applyBorder="1"/>
    <xf numFmtId="0" fontId="3" fillId="0" borderId="21" xfId="0" applyFont="1" applyBorder="1"/>
    <xf numFmtId="0" fontId="5" fillId="4" borderId="31" xfId="0" applyFont="1" applyFill="1" applyBorder="1"/>
    <xf numFmtId="0" fontId="5" fillId="0" borderId="32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7" borderId="28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7" fillId="6" borderId="28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podatelna@smedc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"/>
  <sheetViews>
    <sheetView workbookViewId="0">
      <selection activeCell="E19" sqref="E19"/>
    </sheetView>
  </sheetViews>
  <sheetFormatPr defaultRowHeight="15" x14ac:dyDescent="0.25"/>
  <sheetData>
    <row r="3" spans="1:9" ht="44.25" x14ac:dyDescent="0.55000000000000004">
      <c r="A3" s="74" t="s">
        <v>77</v>
      </c>
      <c r="B3" s="74"/>
      <c r="C3" s="74"/>
      <c r="D3" s="74"/>
      <c r="E3" s="74"/>
      <c r="F3" s="74"/>
      <c r="G3" s="74"/>
      <c r="H3" s="74"/>
      <c r="I3" s="74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87.75" x14ac:dyDescent="1.05">
      <c r="A5" s="75" t="s">
        <v>78</v>
      </c>
      <c r="B5" s="75"/>
      <c r="C5" s="75"/>
      <c r="D5" s="75"/>
      <c r="E5" s="75"/>
      <c r="F5" s="75"/>
      <c r="G5" s="75"/>
      <c r="H5" s="75"/>
      <c r="I5" s="75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44.25" x14ac:dyDescent="0.55000000000000004">
      <c r="A7" s="74" t="s">
        <v>105</v>
      </c>
      <c r="B7" s="74"/>
      <c r="C7" s="74"/>
      <c r="D7" s="74"/>
      <c r="E7" s="74"/>
      <c r="F7" s="74"/>
      <c r="G7" s="74"/>
      <c r="H7" s="74"/>
      <c r="I7" s="74"/>
    </row>
    <row r="8" spans="1:9" ht="44.25" x14ac:dyDescent="0.55000000000000004">
      <c r="A8" s="2"/>
      <c r="B8" s="2"/>
      <c r="C8" s="2"/>
      <c r="D8" s="2"/>
      <c r="E8" s="2"/>
      <c r="F8" s="2"/>
      <c r="G8" s="2"/>
      <c r="H8" s="2"/>
      <c r="I8" s="2"/>
    </row>
    <row r="9" spans="1:9" ht="44.25" x14ac:dyDescent="0.55000000000000004">
      <c r="A9" s="74" t="s">
        <v>79</v>
      </c>
      <c r="B9" s="74"/>
      <c r="C9" s="74"/>
      <c r="D9" s="74"/>
      <c r="E9" s="74"/>
      <c r="F9" s="74"/>
      <c r="G9" s="74"/>
      <c r="H9" s="74"/>
      <c r="I9" s="74"/>
    </row>
  </sheetData>
  <mergeCells count="4">
    <mergeCell ref="A3:I3"/>
    <mergeCell ref="A5:I5"/>
    <mergeCell ref="A7:I7"/>
    <mergeCell ref="A9:I9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4" workbookViewId="0">
      <selection activeCell="D17" sqref="D17"/>
    </sheetView>
  </sheetViews>
  <sheetFormatPr defaultRowHeight="15" x14ac:dyDescent="0.25"/>
  <cols>
    <col min="3" max="3" width="55.140625" customWidth="1"/>
    <col min="4" max="4" width="29.42578125" customWidth="1"/>
    <col min="5" max="5" width="21" customWidth="1"/>
  </cols>
  <sheetData>
    <row r="1" spans="1:4" x14ac:dyDescent="0.25">
      <c r="A1" s="76" t="s">
        <v>0</v>
      </c>
      <c r="B1" s="76"/>
      <c r="C1" s="76"/>
      <c r="D1" s="76"/>
    </row>
    <row r="2" spans="1:4" x14ac:dyDescent="0.25">
      <c r="A2" s="76" t="s">
        <v>1</v>
      </c>
      <c r="B2" s="76"/>
      <c r="C2" s="76"/>
      <c r="D2" s="76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77" t="s">
        <v>106</v>
      </c>
      <c r="B4" s="78"/>
      <c r="C4" s="78"/>
      <c r="D4" s="79"/>
    </row>
    <row r="5" spans="1:4" x14ac:dyDescent="0.25">
      <c r="A5" s="1"/>
      <c r="B5" s="1"/>
      <c r="C5" s="1"/>
      <c r="D5" s="1"/>
    </row>
    <row r="6" spans="1:4" x14ac:dyDescent="0.25">
      <c r="A6" s="76" t="s">
        <v>12</v>
      </c>
      <c r="B6" s="76"/>
      <c r="C6" s="76"/>
      <c r="D6" s="76"/>
    </row>
    <row r="7" spans="1:4" ht="15.75" thickBot="1" x14ac:dyDescent="0.3">
      <c r="A7" s="1"/>
      <c r="B7" s="1"/>
      <c r="C7" s="1"/>
      <c r="D7" s="1"/>
    </row>
    <row r="8" spans="1:4" x14ac:dyDescent="0.25">
      <c r="A8" s="3" t="s">
        <v>2</v>
      </c>
      <c r="B8" s="4" t="s">
        <v>3</v>
      </c>
      <c r="C8" s="4" t="s">
        <v>4</v>
      </c>
      <c r="D8" s="5" t="s">
        <v>96</v>
      </c>
    </row>
    <row r="9" spans="1:4" ht="15.75" thickBot="1" x14ac:dyDescent="0.3">
      <c r="A9" s="6" t="s">
        <v>6</v>
      </c>
      <c r="B9" s="7" t="s">
        <v>7</v>
      </c>
      <c r="C9" s="7"/>
      <c r="D9" s="8"/>
    </row>
    <row r="10" spans="1:4" x14ac:dyDescent="0.25">
      <c r="A10" s="9"/>
      <c r="B10" s="10">
        <v>1111</v>
      </c>
      <c r="C10" s="10" t="s">
        <v>111</v>
      </c>
      <c r="D10" s="11">
        <v>500</v>
      </c>
    </row>
    <row r="11" spans="1:4" x14ac:dyDescent="0.25">
      <c r="A11" s="12"/>
      <c r="B11" s="13">
        <v>1112</v>
      </c>
      <c r="C11" s="13" t="s">
        <v>112</v>
      </c>
      <c r="D11" s="14">
        <v>150</v>
      </c>
    </row>
    <row r="12" spans="1:4" x14ac:dyDescent="0.25">
      <c r="A12" s="12"/>
      <c r="B12" s="13">
        <v>1113</v>
      </c>
      <c r="C12" s="13" t="s">
        <v>113</v>
      </c>
      <c r="D12" s="14">
        <v>60</v>
      </c>
    </row>
    <row r="13" spans="1:4" x14ac:dyDescent="0.25">
      <c r="A13" s="12"/>
      <c r="B13" s="13">
        <v>1121</v>
      </c>
      <c r="C13" s="13" t="s">
        <v>114</v>
      </c>
      <c r="D13" s="14">
        <v>700</v>
      </c>
    </row>
    <row r="14" spans="1:4" x14ac:dyDescent="0.25">
      <c r="A14" s="12"/>
      <c r="B14" s="13">
        <v>1211</v>
      </c>
      <c r="C14" s="13" t="s">
        <v>115</v>
      </c>
      <c r="D14" s="14">
        <v>1200</v>
      </c>
    </row>
    <row r="15" spans="1:4" x14ac:dyDescent="0.25">
      <c r="A15" s="13"/>
      <c r="B15" s="13">
        <v>1511</v>
      </c>
      <c r="C15" s="13" t="s">
        <v>8</v>
      </c>
      <c r="D15" s="13">
        <v>280</v>
      </c>
    </row>
    <row r="16" spans="1:4" ht="15.75" thickBot="1" x14ac:dyDescent="0.3">
      <c r="A16" s="13"/>
      <c r="B16" s="13">
        <v>1351</v>
      </c>
      <c r="C16" s="15" t="s">
        <v>116</v>
      </c>
      <c r="D16" s="15">
        <v>15</v>
      </c>
    </row>
    <row r="17" spans="1:4" ht="15.75" thickBot="1" x14ac:dyDescent="0.3">
      <c r="A17" s="9"/>
      <c r="B17" s="27"/>
      <c r="C17" s="55" t="s">
        <v>9</v>
      </c>
      <c r="D17" s="56">
        <f>SUM(D10:D16)</f>
        <v>2905</v>
      </c>
    </row>
    <row r="18" spans="1:4" x14ac:dyDescent="0.25">
      <c r="A18" s="12"/>
      <c r="B18" s="13">
        <v>1341</v>
      </c>
      <c r="C18" s="10" t="s">
        <v>117</v>
      </c>
      <c r="D18" s="11">
        <v>7</v>
      </c>
    </row>
    <row r="19" spans="1:4" ht="15.75" thickBot="1" x14ac:dyDescent="0.3">
      <c r="A19" s="20"/>
      <c r="B19" s="21">
        <v>1361</v>
      </c>
      <c r="C19" s="21" t="s">
        <v>118</v>
      </c>
      <c r="D19" s="22">
        <v>1</v>
      </c>
    </row>
    <row r="20" spans="1:4" ht="15.75" thickBot="1" x14ac:dyDescent="0.3">
      <c r="A20" s="23"/>
      <c r="B20" s="23"/>
      <c r="C20" s="30" t="s">
        <v>22</v>
      </c>
      <c r="D20" s="31">
        <f>SUM(D18:D19)</f>
        <v>8</v>
      </c>
    </row>
    <row r="21" spans="1:4" ht="15.75" thickBot="1" x14ac:dyDescent="0.3">
      <c r="A21" s="23"/>
      <c r="B21" s="23"/>
      <c r="C21" s="28" t="s">
        <v>84</v>
      </c>
      <c r="D21" s="29">
        <f>D20+D17</f>
        <v>2913</v>
      </c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76" t="s">
        <v>13</v>
      </c>
      <c r="B24" s="76"/>
      <c r="C24" s="76"/>
      <c r="D24" s="76"/>
    </row>
    <row r="25" spans="1:4" ht="15.75" thickBot="1" x14ac:dyDescent="0.3">
      <c r="A25" s="32"/>
      <c r="B25" s="32"/>
      <c r="C25" s="32"/>
      <c r="D25" s="32"/>
    </row>
    <row r="26" spans="1:4" x14ac:dyDescent="0.25">
      <c r="A26" s="3" t="s">
        <v>2</v>
      </c>
      <c r="B26" s="4" t="s">
        <v>3</v>
      </c>
      <c r="C26" s="4" t="s">
        <v>4</v>
      </c>
      <c r="D26" s="5" t="s">
        <v>96</v>
      </c>
    </row>
    <row r="27" spans="1:4" ht="15.75" thickBot="1" x14ac:dyDescent="0.3">
      <c r="A27" s="6" t="s">
        <v>6</v>
      </c>
      <c r="B27" s="7" t="s">
        <v>7</v>
      </c>
      <c r="C27" s="7"/>
      <c r="D27" s="8"/>
    </row>
    <row r="28" spans="1:4" x14ac:dyDescent="0.25">
      <c r="A28" s="35"/>
      <c r="B28" s="36">
        <v>2111</v>
      </c>
      <c r="C28" s="36" t="s">
        <v>107</v>
      </c>
      <c r="D28" s="37">
        <v>4</v>
      </c>
    </row>
    <row r="29" spans="1:4" x14ac:dyDescent="0.25">
      <c r="A29" s="12">
        <v>3613</v>
      </c>
      <c r="B29" s="13">
        <v>2132</v>
      </c>
      <c r="C29" s="13" t="s">
        <v>14</v>
      </c>
      <c r="D29" s="14">
        <v>40</v>
      </c>
    </row>
    <row r="30" spans="1:4" x14ac:dyDescent="0.25">
      <c r="A30" s="12">
        <v>6310</v>
      </c>
      <c r="B30" s="13">
        <v>2141</v>
      </c>
      <c r="C30" s="13" t="s">
        <v>15</v>
      </c>
      <c r="D30" s="14">
        <v>1</v>
      </c>
    </row>
    <row r="31" spans="1:4" x14ac:dyDescent="0.25">
      <c r="A31" s="12">
        <v>6310</v>
      </c>
      <c r="B31" s="13">
        <v>2142</v>
      </c>
      <c r="C31" s="13" t="s">
        <v>16</v>
      </c>
      <c r="D31" s="14">
        <v>25</v>
      </c>
    </row>
    <row r="32" spans="1:4" x14ac:dyDescent="0.25">
      <c r="A32" s="12"/>
      <c r="B32" s="13">
        <v>2321</v>
      </c>
      <c r="C32" s="13" t="s">
        <v>17</v>
      </c>
      <c r="D32" s="14">
        <v>5</v>
      </c>
    </row>
    <row r="33" spans="1:4" x14ac:dyDescent="0.25">
      <c r="A33" s="12"/>
      <c r="B33" s="48" t="s">
        <v>85</v>
      </c>
      <c r="C33" s="15" t="s">
        <v>86</v>
      </c>
      <c r="D33" s="16">
        <v>5</v>
      </c>
    </row>
    <row r="34" spans="1:4" ht="15.75" thickBot="1" x14ac:dyDescent="0.3">
      <c r="A34" s="20">
        <v>6171</v>
      </c>
      <c r="B34" s="21">
        <v>2111</v>
      </c>
      <c r="C34" s="21" t="s">
        <v>18</v>
      </c>
      <c r="D34" s="22">
        <v>82</v>
      </c>
    </row>
    <row r="35" spans="1:4" ht="15.75" thickBot="1" x14ac:dyDescent="0.3">
      <c r="A35" s="1"/>
      <c r="B35" s="1"/>
      <c r="C35" s="33" t="s">
        <v>10</v>
      </c>
      <c r="D35" s="34">
        <f>SUM(D28:D34)</f>
        <v>162</v>
      </c>
    </row>
    <row r="36" spans="1:4" ht="15.75" thickBot="1" x14ac:dyDescent="0.3">
      <c r="A36" s="1"/>
      <c r="B36" s="1"/>
      <c r="C36" s="28" t="s">
        <v>11</v>
      </c>
      <c r="D36" s="29">
        <f>D35</f>
        <v>162</v>
      </c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76" t="s">
        <v>95</v>
      </c>
      <c r="B39" s="76"/>
      <c r="C39" s="76"/>
      <c r="D39" s="76"/>
    </row>
    <row r="40" spans="1:4" ht="15.75" thickBot="1" x14ac:dyDescent="0.3">
      <c r="A40" s="32"/>
      <c r="B40" s="32"/>
      <c r="C40" s="32"/>
      <c r="D40" s="32"/>
    </row>
    <row r="41" spans="1:4" x14ac:dyDescent="0.25">
      <c r="A41" s="3" t="s">
        <v>2</v>
      </c>
      <c r="B41" s="4" t="s">
        <v>3</v>
      </c>
      <c r="C41" s="4" t="s">
        <v>4</v>
      </c>
      <c r="D41" s="5" t="s">
        <v>96</v>
      </c>
    </row>
    <row r="42" spans="1:4" ht="15.75" thickBot="1" x14ac:dyDescent="0.3">
      <c r="A42" s="6" t="s">
        <v>6</v>
      </c>
      <c r="B42" s="25" t="s">
        <v>7</v>
      </c>
      <c r="C42" s="25"/>
      <c r="D42" s="26"/>
    </row>
    <row r="43" spans="1:4" x14ac:dyDescent="0.25">
      <c r="A43" s="1"/>
      <c r="B43" s="13">
        <v>4112</v>
      </c>
      <c r="C43" s="13" t="s">
        <v>20</v>
      </c>
      <c r="D43" s="13">
        <v>54</v>
      </c>
    </row>
    <row r="44" spans="1:4" x14ac:dyDescent="0.25">
      <c r="A44" s="1"/>
      <c r="B44" s="13">
        <v>4116</v>
      </c>
      <c r="C44" s="13" t="s">
        <v>21</v>
      </c>
      <c r="D44" s="13">
        <v>120</v>
      </c>
    </row>
    <row r="45" spans="1:4" ht="15.75" thickBot="1" x14ac:dyDescent="0.3">
      <c r="A45" s="1"/>
      <c r="B45" s="1"/>
      <c r="C45" s="33" t="s">
        <v>23</v>
      </c>
      <c r="D45" s="34">
        <f>SUM(D43:D44)</f>
        <v>174</v>
      </c>
    </row>
    <row r="46" spans="1:4" ht="15.75" thickBot="1" x14ac:dyDescent="0.3">
      <c r="A46" s="1"/>
      <c r="B46" s="1"/>
      <c r="C46" s="28" t="s">
        <v>11</v>
      </c>
      <c r="D46" s="29">
        <f>D42+D45</f>
        <v>174</v>
      </c>
    </row>
    <row r="48" spans="1:4" ht="15.75" thickBot="1" x14ac:dyDescent="0.3"/>
    <row r="49" spans="3:4" ht="26.25" thickBot="1" x14ac:dyDescent="0.4">
      <c r="C49" s="67" t="s">
        <v>80</v>
      </c>
      <c r="D49" s="69">
        <f>D46+D36+D21</f>
        <v>3249</v>
      </c>
    </row>
  </sheetData>
  <mergeCells count="6">
    <mergeCell ref="A39:D39"/>
    <mergeCell ref="A4:D4"/>
    <mergeCell ref="A1:D1"/>
    <mergeCell ref="A2:D2"/>
    <mergeCell ref="A6:D6"/>
    <mergeCell ref="A24:D24"/>
  </mergeCells>
  <phoneticPr fontId="1" type="noConversion"/>
  <pageMargins left="0.7" right="0.7" top="0.78740157499999996" bottom="0.78740157499999996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4" workbookViewId="0">
      <selection activeCell="D34" sqref="D34"/>
    </sheetView>
  </sheetViews>
  <sheetFormatPr defaultRowHeight="15" x14ac:dyDescent="0.25"/>
  <cols>
    <col min="3" max="3" width="55.140625" customWidth="1"/>
    <col min="4" max="4" width="32.140625" customWidth="1"/>
  </cols>
  <sheetData>
    <row r="1" spans="1:4" x14ac:dyDescent="0.25">
      <c r="A1" s="76" t="s">
        <v>0</v>
      </c>
      <c r="B1" s="76"/>
      <c r="C1" s="76"/>
      <c r="D1" s="76"/>
    </row>
    <row r="2" spans="1:4" x14ac:dyDescent="0.25">
      <c r="A2" s="76" t="s">
        <v>1</v>
      </c>
      <c r="B2" s="76"/>
      <c r="C2" s="76"/>
      <c r="D2" s="76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77" t="s">
        <v>106</v>
      </c>
      <c r="B4" s="78"/>
      <c r="C4" s="78"/>
      <c r="D4" s="79"/>
    </row>
    <row r="6" spans="1:4" x14ac:dyDescent="0.25">
      <c r="A6" s="76" t="s">
        <v>12</v>
      </c>
      <c r="B6" s="76"/>
      <c r="C6" s="76"/>
      <c r="D6" s="76"/>
    </row>
    <row r="7" spans="1:4" ht="15.75" thickBot="1" x14ac:dyDescent="0.3">
      <c r="A7" s="1"/>
      <c r="B7" s="1"/>
      <c r="C7" s="1"/>
      <c r="D7" s="1"/>
    </row>
    <row r="8" spans="1:4" x14ac:dyDescent="0.25">
      <c r="A8" s="3" t="s">
        <v>2</v>
      </c>
      <c r="B8" s="4" t="s">
        <v>3</v>
      </c>
      <c r="C8" s="4" t="s">
        <v>4</v>
      </c>
      <c r="D8" s="5" t="s">
        <v>5</v>
      </c>
    </row>
    <row r="9" spans="1:4" ht="15.75" thickBot="1" x14ac:dyDescent="0.3">
      <c r="A9" s="6" t="s">
        <v>6</v>
      </c>
      <c r="B9" s="7" t="s">
        <v>7</v>
      </c>
      <c r="C9" s="25"/>
      <c r="D9" s="26"/>
    </row>
    <row r="10" spans="1:4" ht="15.75" thickBot="1" x14ac:dyDescent="0.3">
      <c r="A10" s="23"/>
      <c r="B10" s="23"/>
      <c r="C10" s="70" t="s">
        <v>9</v>
      </c>
      <c r="D10" s="71">
        <v>2905</v>
      </c>
    </row>
    <row r="11" spans="1:4" ht="15.75" thickBot="1" x14ac:dyDescent="0.3">
      <c r="A11" s="23"/>
      <c r="B11" s="23"/>
      <c r="C11" s="54" t="s">
        <v>22</v>
      </c>
      <c r="D11" s="24">
        <v>8</v>
      </c>
    </row>
    <row r="12" spans="1:4" ht="18.75" thickBot="1" x14ac:dyDescent="0.3">
      <c r="A12" s="23"/>
      <c r="B12" s="23"/>
      <c r="C12" s="49" t="s">
        <v>11</v>
      </c>
      <c r="D12" s="50">
        <f>D10+D11</f>
        <v>2913</v>
      </c>
    </row>
    <row r="13" spans="1:4" x14ac:dyDescent="0.25">
      <c r="A13" s="1"/>
      <c r="B13" s="1"/>
      <c r="C13" s="1"/>
      <c r="D13" s="1"/>
    </row>
    <row r="14" spans="1:4" x14ac:dyDescent="0.25">
      <c r="A14" s="51"/>
      <c r="B14" s="51"/>
      <c r="C14" s="51"/>
      <c r="D14" s="51"/>
    </row>
    <row r="15" spans="1:4" x14ac:dyDescent="0.25">
      <c r="A15" s="76" t="s">
        <v>13</v>
      </c>
      <c r="B15" s="76"/>
      <c r="C15" s="76"/>
      <c r="D15" s="76"/>
    </row>
    <row r="16" spans="1:4" ht="15.75" thickBot="1" x14ac:dyDescent="0.3">
      <c r="A16" s="32"/>
      <c r="B16" s="32"/>
      <c r="C16" s="32"/>
      <c r="D16" s="32"/>
    </row>
    <row r="17" spans="1:4" x14ac:dyDescent="0.25">
      <c r="A17" s="3" t="s">
        <v>2</v>
      </c>
      <c r="B17" s="4" t="s">
        <v>3</v>
      </c>
      <c r="C17" s="4" t="s">
        <v>4</v>
      </c>
      <c r="D17" s="5" t="s">
        <v>5</v>
      </c>
    </row>
    <row r="18" spans="1:4" ht="15.75" thickBot="1" x14ac:dyDescent="0.3">
      <c r="A18" s="6" t="s">
        <v>6</v>
      </c>
      <c r="B18" s="7" t="s">
        <v>7</v>
      </c>
      <c r="C18" s="7"/>
      <c r="D18" s="8"/>
    </row>
    <row r="19" spans="1:4" x14ac:dyDescent="0.25">
      <c r="A19" s="35">
        <v>3613</v>
      </c>
      <c r="B19" s="36"/>
      <c r="C19" s="36" t="s">
        <v>24</v>
      </c>
      <c r="D19" s="37">
        <v>45</v>
      </c>
    </row>
    <row r="20" spans="1:4" x14ac:dyDescent="0.25">
      <c r="A20" s="12">
        <v>6310</v>
      </c>
      <c r="B20" s="13"/>
      <c r="C20" s="13" t="s">
        <v>25</v>
      </c>
      <c r="D20" s="14">
        <v>35</v>
      </c>
    </row>
    <row r="21" spans="1:4" ht="15.75" thickBot="1" x14ac:dyDescent="0.3">
      <c r="A21" s="20">
        <v>6171</v>
      </c>
      <c r="B21" s="21"/>
      <c r="C21" s="21" t="s">
        <v>26</v>
      </c>
      <c r="D21" s="22">
        <v>82</v>
      </c>
    </row>
    <row r="22" spans="1:4" ht="18.75" thickBot="1" x14ac:dyDescent="0.3">
      <c r="A22" s="1"/>
      <c r="B22" s="1"/>
      <c r="C22" s="57" t="s">
        <v>11</v>
      </c>
      <c r="D22" s="58">
        <f>SUM(D19:D21)</f>
        <v>162</v>
      </c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76" t="s">
        <v>19</v>
      </c>
      <c r="B25" s="76"/>
      <c r="C25" s="76"/>
      <c r="D25" s="76"/>
    </row>
    <row r="26" spans="1:4" ht="15.75" thickBot="1" x14ac:dyDescent="0.3">
      <c r="A26" s="32"/>
      <c r="B26" s="32"/>
      <c r="C26" s="32"/>
      <c r="D26" s="32"/>
    </row>
    <row r="27" spans="1:4" x14ac:dyDescent="0.25">
      <c r="A27" s="3" t="s">
        <v>2</v>
      </c>
      <c r="B27" s="4" t="s">
        <v>3</v>
      </c>
      <c r="C27" s="4" t="s">
        <v>4</v>
      </c>
      <c r="D27" s="5" t="s">
        <v>5</v>
      </c>
    </row>
    <row r="28" spans="1:4" ht="15.75" thickBot="1" x14ac:dyDescent="0.3">
      <c r="A28" s="6" t="s">
        <v>6</v>
      </c>
      <c r="B28" s="25" t="s">
        <v>7</v>
      </c>
      <c r="C28" s="25"/>
      <c r="D28" s="26"/>
    </row>
    <row r="29" spans="1:4" x14ac:dyDescent="0.25">
      <c r="A29" s="1"/>
      <c r="B29" s="35">
        <v>4112</v>
      </c>
      <c r="C29" s="36" t="s">
        <v>20</v>
      </c>
      <c r="D29" s="37">
        <v>54</v>
      </c>
    </row>
    <row r="30" spans="1:4" ht="15.75" thickBot="1" x14ac:dyDescent="0.3">
      <c r="A30" s="1"/>
      <c r="B30" s="20">
        <v>4116</v>
      </c>
      <c r="C30" s="21" t="s">
        <v>21</v>
      </c>
      <c r="D30" s="22">
        <v>120</v>
      </c>
    </row>
    <row r="31" spans="1:4" ht="18.75" thickBot="1" x14ac:dyDescent="0.3">
      <c r="A31" s="1"/>
      <c r="B31" s="1"/>
      <c r="C31" s="57" t="s">
        <v>11</v>
      </c>
      <c r="D31" s="58">
        <f>SUM(D29:D30)</f>
        <v>174</v>
      </c>
    </row>
    <row r="32" spans="1:4" x14ac:dyDescent="0.25">
      <c r="A32" s="1"/>
      <c r="B32" s="1"/>
      <c r="C32" s="1"/>
      <c r="D32" s="1"/>
    </row>
    <row r="33" spans="1:4" ht="15.75" thickBot="1" x14ac:dyDescent="0.3">
      <c r="A33" s="1"/>
      <c r="B33" s="1"/>
      <c r="C33" s="1"/>
      <c r="D33" s="1"/>
    </row>
    <row r="34" spans="1:4" ht="26.25" thickBot="1" x14ac:dyDescent="0.4">
      <c r="C34" s="67" t="s">
        <v>80</v>
      </c>
      <c r="D34" s="69">
        <f>D31+D22+D12</f>
        <v>3249</v>
      </c>
    </row>
  </sheetData>
  <mergeCells count="6">
    <mergeCell ref="A25:D25"/>
    <mergeCell ref="A1:D1"/>
    <mergeCell ref="A2:D2"/>
    <mergeCell ref="A4:D4"/>
    <mergeCell ref="A6:D6"/>
    <mergeCell ref="A15:D15"/>
  </mergeCells>
  <phoneticPr fontId="1" type="noConversion"/>
  <pageMargins left="0.7" right="0.7" top="0.78740157499999996" bottom="0.78740157499999996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opLeftCell="A37" zoomScaleNormal="100" workbookViewId="0">
      <selection activeCell="C66" sqref="C66"/>
    </sheetView>
  </sheetViews>
  <sheetFormatPr defaultRowHeight="15" x14ac:dyDescent="0.25"/>
  <cols>
    <col min="3" max="3" width="73.28515625" customWidth="1"/>
    <col min="4" max="4" width="25.42578125" customWidth="1"/>
  </cols>
  <sheetData>
    <row r="1" spans="1:4" x14ac:dyDescent="0.25">
      <c r="A1" s="76" t="s">
        <v>0</v>
      </c>
      <c r="B1" s="76"/>
      <c r="C1" s="76"/>
      <c r="D1" s="76"/>
    </row>
    <row r="2" spans="1:4" x14ac:dyDescent="0.25">
      <c r="A2" s="76" t="s">
        <v>1</v>
      </c>
      <c r="B2" s="76"/>
      <c r="C2" s="76"/>
      <c r="D2" s="76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77" t="s">
        <v>106</v>
      </c>
      <c r="B4" s="78"/>
      <c r="C4" s="78"/>
      <c r="D4" s="79"/>
    </row>
    <row r="6" spans="1:4" x14ac:dyDescent="0.25">
      <c r="A6" s="84"/>
      <c r="B6" s="84"/>
      <c r="C6" s="84"/>
      <c r="D6" s="84"/>
    </row>
    <row r="7" spans="1:4" ht="15.75" thickBot="1" x14ac:dyDescent="0.3"/>
    <row r="8" spans="1:4" x14ac:dyDescent="0.25">
      <c r="A8" s="3" t="s">
        <v>2</v>
      </c>
      <c r="B8" s="4" t="s">
        <v>3</v>
      </c>
      <c r="C8" s="4" t="s">
        <v>4</v>
      </c>
      <c r="D8" s="5" t="s">
        <v>92</v>
      </c>
    </row>
    <row r="9" spans="1:4" ht="15.75" thickBot="1" x14ac:dyDescent="0.3">
      <c r="A9" s="6" t="s">
        <v>6</v>
      </c>
      <c r="B9" s="7" t="s">
        <v>7</v>
      </c>
      <c r="C9" s="7"/>
      <c r="D9" s="8"/>
    </row>
    <row r="10" spans="1:4" ht="16.5" thickBot="1" x14ac:dyDescent="0.3">
      <c r="A10" s="80" t="s">
        <v>27</v>
      </c>
      <c r="B10" s="81"/>
      <c r="C10" s="81"/>
      <c r="D10" s="82"/>
    </row>
    <row r="11" spans="1:4" x14ac:dyDescent="0.25">
      <c r="A11" s="9">
        <v>2212</v>
      </c>
      <c r="B11" s="10">
        <v>5139</v>
      </c>
      <c r="C11" s="10" t="s">
        <v>28</v>
      </c>
      <c r="D11" s="11">
        <v>1</v>
      </c>
    </row>
    <row r="12" spans="1:4" x14ac:dyDescent="0.25">
      <c r="A12" s="12"/>
      <c r="B12" s="13">
        <v>5169</v>
      </c>
      <c r="C12" s="13" t="s">
        <v>29</v>
      </c>
      <c r="D12" s="14">
        <v>5</v>
      </c>
    </row>
    <row r="13" spans="1:4" x14ac:dyDescent="0.25">
      <c r="A13" s="12"/>
      <c r="B13" s="13">
        <v>5137</v>
      </c>
      <c r="C13" s="13" t="s">
        <v>30</v>
      </c>
      <c r="D13" s="14">
        <v>20</v>
      </c>
    </row>
    <row r="14" spans="1:4" ht="15.75" thickBot="1" x14ac:dyDescent="0.3">
      <c r="A14" s="12"/>
      <c r="B14" s="13">
        <v>5171</v>
      </c>
      <c r="C14" s="13" t="s">
        <v>31</v>
      </c>
      <c r="D14" s="14">
        <v>150</v>
      </c>
    </row>
    <row r="15" spans="1:4" ht="15.75" thickBot="1" x14ac:dyDescent="0.3">
      <c r="A15" s="12"/>
      <c r="B15" s="17"/>
      <c r="C15" s="30" t="s">
        <v>33</v>
      </c>
      <c r="D15" s="31">
        <f>SUM(D11:D14)</f>
        <v>176</v>
      </c>
    </row>
    <row r="16" spans="1:4" ht="15.75" thickBot="1" x14ac:dyDescent="0.3">
      <c r="A16" s="12">
        <v>2221</v>
      </c>
      <c r="B16" s="13">
        <v>5193</v>
      </c>
      <c r="C16" s="15" t="s">
        <v>32</v>
      </c>
      <c r="D16" s="16">
        <v>180</v>
      </c>
    </row>
    <row r="17" spans="1:4" ht="15.75" thickBot="1" x14ac:dyDescent="0.3">
      <c r="A17" s="12"/>
      <c r="B17" s="17"/>
      <c r="C17" s="30" t="s">
        <v>33</v>
      </c>
      <c r="D17" s="31">
        <f>SUM(D16)</f>
        <v>180</v>
      </c>
    </row>
    <row r="18" spans="1:4" ht="15.75" thickBot="1" x14ac:dyDescent="0.3">
      <c r="A18" s="23"/>
      <c r="B18" s="23"/>
      <c r="C18" s="28" t="s">
        <v>11</v>
      </c>
      <c r="D18" s="29">
        <f>D15+D17</f>
        <v>356</v>
      </c>
    </row>
    <row r="19" spans="1:4" x14ac:dyDescent="0.25">
      <c r="A19" s="1"/>
      <c r="B19" s="1"/>
      <c r="C19" s="1"/>
      <c r="D19" s="1"/>
    </row>
    <row r="20" spans="1:4" ht="15.75" thickBot="1" x14ac:dyDescent="0.3">
      <c r="A20" s="83"/>
      <c r="B20" s="83"/>
      <c r="C20" s="83"/>
      <c r="D20" s="83"/>
    </row>
    <row r="21" spans="1:4" x14ac:dyDescent="0.25">
      <c r="A21" s="3" t="s">
        <v>2</v>
      </c>
      <c r="B21" s="4" t="s">
        <v>3</v>
      </c>
      <c r="C21" s="4" t="s">
        <v>4</v>
      </c>
      <c r="D21" s="5" t="s">
        <v>92</v>
      </c>
    </row>
    <row r="22" spans="1:4" ht="15.75" thickBot="1" x14ac:dyDescent="0.3">
      <c r="A22" s="6" t="s">
        <v>6</v>
      </c>
      <c r="B22" s="7" t="s">
        <v>7</v>
      </c>
      <c r="C22" s="7"/>
      <c r="D22" s="8"/>
    </row>
    <row r="23" spans="1:4" ht="16.5" thickBot="1" x14ac:dyDescent="0.3">
      <c r="A23" s="80" t="s">
        <v>34</v>
      </c>
      <c r="B23" s="81"/>
      <c r="C23" s="81"/>
      <c r="D23" s="82"/>
    </row>
    <row r="24" spans="1:4" x14ac:dyDescent="0.25">
      <c r="A24" s="35">
        <v>2310</v>
      </c>
      <c r="B24" s="36"/>
      <c r="C24" s="36" t="s">
        <v>124</v>
      </c>
      <c r="D24" s="37">
        <v>100</v>
      </c>
    </row>
    <row r="25" spans="1:4" x14ac:dyDescent="0.25">
      <c r="A25" s="12">
        <v>2310</v>
      </c>
      <c r="B25" s="13">
        <v>5171</v>
      </c>
      <c r="C25" s="13" t="s">
        <v>93</v>
      </c>
      <c r="D25" s="14">
        <v>50</v>
      </c>
    </row>
    <row r="26" spans="1:4" ht="15.75" thickBot="1" x14ac:dyDescent="0.3">
      <c r="A26" s="20">
        <v>2333</v>
      </c>
      <c r="B26" s="38">
        <v>5171</v>
      </c>
      <c r="C26" s="15" t="s">
        <v>35</v>
      </c>
      <c r="D26" s="19">
        <v>20</v>
      </c>
    </row>
    <row r="27" spans="1:4" ht="15.75" thickBot="1" x14ac:dyDescent="0.3">
      <c r="A27" s="23"/>
      <c r="B27" s="23"/>
      <c r="C27" s="39" t="s">
        <v>33</v>
      </c>
      <c r="D27" s="40">
        <f>SUM(D24:D26)</f>
        <v>170</v>
      </c>
    </row>
    <row r="28" spans="1:4" ht="15.75" thickBot="1" x14ac:dyDescent="0.3">
      <c r="A28" s="23"/>
      <c r="B28" s="23"/>
      <c r="C28" s="41" t="s">
        <v>11</v>
      </c>
      <c r="D28" s="42">
        <f>D27</f>
        <v>170</v>
      </c>
    </row>
    <row r="29" spans="1:4" x14ac:dyDescent="0.25">
      <c r="A29" s="1"/>
      <c r="B29" s="1"/>
      <c r="C29" s="1"/>
      <c r="D29" s="1"/>
    </row>
    <row r="30" spans="1:4" ht="15.75" thickBot="1" x14ac:dyDescent="0.3">
      <c r="A30" s="83"/>
      <c r="B30" s="83"/>
      <c r="C30" s="83"/>
      <c r="D30" s="83"/>
    </row>
    <row r="31" spans="1:4" x14ac:dyDescent="0.25">
      <c r="A31" s="3" t="s">
        <v>2</v>
      </c>
      <c r="B31" s="4" t="s">
        <v>3</v>
      </c>
      <c r="C31" s="4" t="s">
        <v>4</v>
      </c>
      <c r="D31" s="5" t="s">
        <v>92</v>
      </c>
    </row>
    <row r="32" spans="1:4" ht="15.75" thickBot="1" x14ac:dyDescent="0.3">
      <c r="A32" s="6" t="s">
        <v>6</v>
      </c>
      <c r="B32" s="7" t="s">
        <v>7</v>
      </c>
      <c r="C32" s="7"/>
      <c r="D32" s="8"/>
    </row>
    <row r="33" spans="1:4" ht="16.5" thickBot="1" x14ac:dyDescent="0.3">
      <c r="A33" s="80" t="s">
        <v>36</v>
      </c>
      <c r="B33" s="81"/>
      <c r="C33" s="81"/>
      <c r="D33" s="82"/>
    </row>
    <row r="34" spans="1:4" ht="15.75" thickBot="1" x14ac:dyDescent="0.3">
      <c r="A34" s="12">
        <v>3113</v>
      </c>
      <c r="B34" s="13">
        <v>5321</v>
      </c>
      <c r="C34" s="13" t="s">
        <v>37</v>
      </c>
      <c r="D34" s="14">
        <v>30</v>
      </c>
    </row>
    <row r="35" spans="1:4" ht="15.75" thickBot="1" x14ac:dyDescent="0.3">
      <c r="A35" s="23"/>
      <c r="B35" s="23"/>
      <c r="C35" s="39" t="s">
        <v>33</v>
      </c>
      <c r="D35" s="40">
        <f>SUM(D34:D34)</f>
        <v>30</v>
      </c>
    </row>
    <row r="36" spans="1:4" ht="15.75" thickBot="1" x14ac:dyDescent="0.3">
      <c r="A36" s="23"/>
      <c r="B36" s="23"/>
      <c r="C36" s="41" t="s">
        <v>11</v>
      </c>
      <c r="D36" s="42">
        <f>D35</f>
        <v>30</v>
      </c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ht="15.75" thickBot="1" x14ac:dyDescent="0.3">
      <c r="A39" s="83"/>
      <c r="B39" s="83"/>
      <c r="C39" s="83"/>
      <c r="D39" s="83"/>
    </row>
    <row r="40" spans="1:4" x14ac:dyDescent="0.25">
      <c r="A40" s="3" t="s">
        <v>2</v>
      </c>
      <c r="B40" s="4" t="s">
        <v>3</v>
      </c>
      <c r="C40" s="4" t="s">
        <v>4</v>
      </c>
      <c r="D40" s="5" t="s">
        <v>92</v>
      </c>
    </row>
    <row r="41" spans="1:4" ht="15.75" thickBot="1" x14ac:dyDescent="0.3">
      <c r="A41" s="6" t="s">
        <v>6</v>
      </c>
      <c r="B41" s="7" t="s">
        <v>7</v>
      </c>
      <c r="C41" s="7"/>
      <c r="D41" s="8"/>
    </row>
    <row r="42" spans="1:4" ht="16.5" thickBot="1" x14ac:dyDescent="0.3">
      <c r="A42" s="80" t="s">
        <v>38</v>
      </c>
      <c r="B42" s="81"/>
      <c r="C42" s="81"/>
      <c r="D42" s="82"/>
    </row>
    <row r="43" spans="1:4" x14ac:dyDescent="0.25">
      <c r="A43" s="35">
        <v>3399</v>
      </c>
      <c r="B43" s="36">
        <v>5194</v>
      </c>
      <c r="C43" s="36" t="s">
        <v>123</v>
      </c>
      <c r="D43" s="37">
        <v>25</v>
      </c>
    </row>
    <row r="44" spans="1:4" x14ac:dyDescent="0.25">
      <c r="A44" s="12">
        <v>3319</v>
      </c>
      <c r="B44" s="13">
        <v>5175</v>
      </c>
      <c r="C44" s="13" t="s">
        <v>39</v>
      </c>
      <c r="D44" s="14">
        <v>15</v>
      </c>
    </row>
    <row r="45" spans="1:4" ht="15.75" thickBot="1" x14ac:dyDescent="0.3">
      <c r="A45" s="12">
        <v>3319</v>
      </c>
      <c r="B45" s="13">
        <v>5169</v>
      </c>
      <c r="C45" s="13" t="s">
        <v>40</v>
      </c>
      <c r="D45" s="14">
        <v>10</v>
      </c>
    </row>
    <row r="46" spans="1:4" ht="15.75" thickBot="1" x14ac:dyDescent="0.3">
      <c r="A46" s="23"/>
      <c r="B46" s="23"/>
      <c r="C46" s="39" t="s">
        <v>33</v>
      </c>
      <c r="D46" s="40">
        <f>SUM(D43:D45)</f>
        <v>50</v>
      </c>
    </row>
    <row r="47" spans="1:4" ht="15.75" thickBot="1" x14ac:dyDescent="0.3">
      <c r="A47" s="23"/>
      <c r="B47" s="23"/>
      <c r="C47" s="41" t="s">
        <v>11</v>
      </c>
      <c r="D47" s="42">
        <f>D46</f>
        <v>50</v>
      </c>
    </row>
    <row r="48" spans="1:4" x14ac:dyDescent="0.25">
      <c r="A48" s="1"/>
      <c r="B48" s="1"/>
      <c r="C48" s="1"/>
      <c r="D48" s="1"/>
    </row>
    <row r="49" spans="1:4" ht="15.75" thickBot="1" x14ac:dyDescent="0.3">
      <c r="A49" s="1"/>
      <c r="B49" s="1"/>
      <c r="C49" s="1"/>
      <c r="D49" s="1"/>
    </row>
    <row r="50" spans="1:4" x14ac:dyDescent="0.25">
      <c r="A50" s="3" t="s">
        <v>2</v>
      </c>
      <c r="B50" s="4" t="s">
        <v>3</v>
      </c>
      <c r="C50" s="4" t="s">
        <v>4</v>
      </c>
      <c r="D50" s="5" t="s">
        <v>92</v>
      </c>
    </row>
    <row r="51" spans="1:4" ht="15.75" thickBot="1" x14ac:dyDescent="0.3">
      <c r="A51" s="6" t="s">
        <v>6</v>
      </c>
      <c r="B51" s="7" t="s">
        <v>7</v>
      </c>
      <c r="C51" s="7"/>
      <c r="D51" s="8"/>
    </row>
    <row r="52" spans="1:4" ht="16.5" thickBot="1" x14ac:dyDescent="0.3">
      <c r="A52" s="80" t="s">
        <v>41</v>
      </c>
      <c r="B52" s="81"/>
      <c r="C52" s="81"/>
      <c r="D52" s="82"/>
    </row>
    <row r="53" spans="1:4" x14ac:dyDescent="0.25">
      <c r="A53" s="35">
        <v>3631</v>
      </c>
      <c r="B53" s="36">
        <v>5154</v>
      </c>
      <c r="C53" s="36" t="s">
        <v>42</v>
      </c>
      <c r="D53" s="37">
        <v>50</v>
      </c>
    </row>
    <row r="54" spans="1:4" x14ac:dyDescent="0.25">
      <c r="A54" s="12"/>
      <c r="B54" s="13">
        <v>5171</v>
      </c>
      <c r="C54" s="13" t="s">
        <v>43</v>
      </c>
      <c r="D54" s="14">
        <v>100</v>
      </c>
    </row>
    <row r="55" spans="1:4" x14ac:dyDescent="0.25">
      <c r="A55" s="12"/>
      <c r="B55" s="13">
        <v>6121</v>
      </c>
      <c r="C55" s="13" t="s">
        <v>44</v>
      </c>
      <c r="D55" s="14">
        <v>250</v>
      </c>
    </row>
    <row r="56" spans="1:4" x14ac:dyDescent="0.25">
      <c r="A56" s="12"/>
      <c r="B56" s="13">
        <v>6121</v>
      </c>
      <c r="C56" s="13" t="s">
        <v>125</v>
      </c>
      <c r="D56" s="14">
        <v>220</v>
      </c>
    </row>
    <row r="57" spans="1:4" ht="15.75" thickBot="1" x14ac:dyDescent="0.3">
      <c r="A57" s="20"/>
      <c r="B57" s="21">
        <v>6121</v>
      </c>
      <c r="C57" s="21" t="s">
        <v>126</v>
      </c>
      <c r="D57" s="22">
        <v>100</v>
      </c>
    </row>
    <row r="58" spans="1:4" ht="15.75" thickBot="1" x14ac:dyDescent="0.3">
      <c r="A58" s="9"/>
      <c r="B58" s="10"/>
      <c r="C58" s="72" t="s">
        <v>33</v>
      </c>
      <c r="D58" s="73">
        <f>SUM(D53:D57)</f>
        <v>720</v>
      </c>
    </row>
    <row r="59" spans="1:4" ht="15.75" thickBot="1" x14ac:dyDescent="0.3">
      <c r="A59" s="20">
        <v>3635</v>
      </c>
      <c r="B59" s="21">
        <v>6119</v>
      </c>
      <c r="C59" s="21" t="s">
        <v>45</v>
      </c>
      <c r="D59" s="22">
        <v>100</v>
      </c>
    </row>
    <row r="60" spans="1:4" ht="15.75" thickBot="1" x14ac:dyDescent="0.3">
      <c r="A60" s="23"/>
      <c r="B60" s="23"/>
      <c r="C60" s="72" t="s">
        <v>33</v>
      </c>
      <c r="D60" s="73">
        <f>D59</f>
        <v>100</v>
      </c>
    </row>
    <row r="61" spans="1:4" ht="15.75" thickBot="1" x14ac:dyDescent="0.3">
      <c r="A61" s="23"/>
      <c r="B61" s="23"/>
      <c r="C61" s="41" t="s">
        <v>11</v>
      </c>
      <c r="D61" s="42">
        <f>D59+D58</f>
        <v>820</v>
      </c>
    </row>
  </sheetData>
  <mergeCells count="12">
    <mergeCell ref="A1:D1"/>
    <mergeCell ref="A2:D2"/>
    <mergeCell ref="A33:D33"/>
    <mergeCell ref="A39:D39"/>
    <mergeCell ref="A52:D52"/>
    <mergeCell ref="A4:D4"/>
    <mergeCell ref="A6:D6"/>
    <mergeCell ref="A20:D20"/>
    <mergeCell ref="A30:D30"/>
    <mergeCell ref="A10:D10"/>
    <mergeCell ref="A23:D23"/>
    <mergeCell ref="A42:D42"/>
  </mergeCells>
  <phoneticPr fontId="1" type="noConversion"/>
  <pageMargins left="0.7" right="0.7" top="0.78740157499999996" bottom="0.78740157499999996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workbookViewId="0">
      <selection activeCell="D17" sqref="D17"/>
    </sheetView>
  </sheetViews>
  <sheetFormatPr defaultRowHeight="15" x14ac:dyDescent="0.25"/>
  <cols>
    <col min="1" max="1" width="10" bestFit="1" customWidth="1"/>
    <col min="3" max="3" width="55.140625" customWidth="1"/>
    <col min="4" max="4" width="30" customWidth="1"/>
  </cols>
  <sheetData>
    <row r="1" spans="1:4" x14ac:dyDescent="0.25">
      <c r="A1" s="76" t="s">
        <v>0</v>
      </c>
      <c r="B1" s="76"/>
      <c r="C1" s="76"/>
      <c r="D1" s="76"/>
    </row>
    <row r="2" spans="1:4" x14ac:dyDescent="0.25">
      <c r="A2" s="76" t="s">
        <v>1</v>
      </c>
      <c r="B2" s="76"/>
      <c r="C2" s="76"/>
      <c r="D2" s="76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77" t="s">
        <v>106</v>
      </c>
      <c r="B4" s="78"/>
      <c r="C4" s="78"/>
      <c r="D4" s="79"/>
    </row>
    <row r="6" spans="1:4" x14ac:dyDescent="0.25">
      <c r="A6" s="84"/>
      <c r="B6" s="84"/>
      <c r="C6" s="84"/>
      <c r="D6" s="84"/>
    </row>
    <row r="7" spans="1:4" ht="15.75" thickBot="1" x14ac:dyDescent="0.3"/>
    <row r="8" spans="1:4" x14ac:dyDescent="0.25">
      <c r="A8" s="3" t="s">
        <v>2</v>
      </c>
      <c r="B8" s="4" t="s">
        <v>3</v>
      </c>
      <c r="C8" s="4" t="s">
        <v>4</v>
      </c>
      <c r="D8" s="5" t="s">
        <v>92</v>
      </c>
    </row>
    <row r="9" spans="1:4" ht="15.75" thickBot="1" x14ac:dyDescent="0.3">
      <c r="A9" s="6" t="s">
        <v>6</v>
      </c>
      <c r="B9" s="7" t="s">
        <v>7</v>
      </c>
      <c r="C9" s="7"/>
      <c r="D9" s="8"/>
    </row>
    <row r="10" spans="1:4" ht="16.5" thickBot="1" x14ac:dyDescent="0.3">
      <c r="A10" s="80" t="s">
        <v>46</v>
      </c>
      <c r="B10" s="81"/>
      <c r="C10" s="81"/>
      <c r="D10" s="82"/>
    </row>
    <row r="11" spans="1:4" x14ac:dyDescent="0.25">
      <c r="A11" s="9">
        <v>3721</v>
      </c>
      <c r="B11" s="10">
        <v>5169</v>
      </c>
      <c r="C11" s="10" t="s">
        <v>81</v>
      </c>
      <c r="D11" s="11">
        <v>4</v>
      </c>
    </row>
    <row r="12" spans="1:4" x14ac:dyDescent="0.25">
      <c r="A12" s="12">
        <v>3722</v>
      </c>
      <c r="B12" s="13">
        <v>5169</v>
      </c>
      <c r="C12" s="10" t="s">
        <v>82</v>
      </c>
      <c r="D12" s="14">
        <v>110</v>
      </c>
    </row>
    <row r="13" spans="1:4" x14ac:dyDescent="0.25">
      <c r="A13" s="12">
        <v>3722</v>
      </c>
      <c r="B13" s="13">
        <v>5229</v>
      </c>
      <c r="C13" s="13" t="s">
        <v>83</v>
      </c>
      <c r="D13" s="14">
        <v>35</v>
      </c>
    </row>
    <row r="14" spans="1:4" x14ac:dyDescent="0.25">
      <c r="A14" s="12">
        <v>3745</v>
      </c>
      <c r="B14" s="13">
        <v>5139</v>
      </c>
      <c r="C14" s="13" t="s">
        <v>94</v>
      </c>
      <c r="D14" s="14">
        <v>20</v>
      </c>
    </row>
    <row r="15" spans="1:4" x14ac:dyDescent="0.25">
      <c r="A15" s="43">
        <v>3745</v>
      </c>
      <c r="B15" s="44">
        <v>5156</v>
      </c>
      <c r="C15" s="18" t="s">
        <v>47</v>
      </c>
      <c r="D15" s="19">
        <v>6</v>
      </c>
    </row>
    <row r="16" spans="1:4" x14ac:dyDescent="0.25">
      <c r="A16" s="13">
        <v>3745</v>
      </c>
      <c r="B16" s="13">
        <v>5169</v>
      </c>
      <c r="C16" s="13" t="s">
        <v>48</v>
      </c>
      <c r="D16" s="13">
        <v>20</v>
      </c>
    </row>
    <row r="17" spans="1:4" ht="15.75" thickBot="1" x14ac:dyDescent="0.3">
      <c r="A17" s="13">
        <v>3745</v>
      </c>
      <c r="B17" s="13">
        <v>5171</v>
      </c>
      <c r="C17" s="15" t="s">
        <v>49</v>
      </c>
      <c r="D17" s="15">
        <v>8</v>
      </c>
    </row>
    <row r="18" spans="1:4" ht="15.75" thickBot="1" x14ac:dyDescent="0.3">
      <c r="A18" s="23"/>
      <c r="B18" s="23"/>
      <c r="C18" s="30" t="s">
        <v>33</v>
      </c>
      <c r="D18" s="31">
        <f>SUM(D11:D17)</f>
        <v>203</v>
      </c>
    </row>
    <row r="19" spans="1:4" ht="15.75" thickBot="1" x14ac:dyDescent="0.3">
      <c r="A19" s="23"/>
      <c r="B19" s="23"/>
      <c r="C19" s="28" t="s">
        <v>11</v>
      </c>
      <c r="D19" s="29">
        <f>D18</f>
        <v>203</v>
      </c>
    </row>
    <row r="20" spans="1:4" x14ac:dyDescent="0.25">
      <c r="A20" s="1"/>
      <c r="B20" s="1"/>
      <c r="C20" s="1"/>
      <c r="D20" s="1"/>
    </row>
    <row r="21" spans="1:4" ht="15.75" thickBot="1" x14ac:dyDescent="0.3">
      <c r="A21" s="83"/>
      <c r="B21" s="83"/>
      <c r="C21" s="83"/>
      <c r="D21" s="83"/>
    </row>
    <row r="22" spans="1:4" x14ac:dyDescent="0.25">
      <c r="A22" s="3" t="s">
        <v>2</v>
      </c>
      <c r="B22" s="4" t="s">
        <v>3</v>
      </c>
      <c r="C22" s="4" t="s">
        <v>4</v>
      </c>
      <c r="D22" s="5" t="s">
        <v>92</v>
      </c>
    </row>
    <row r="23" spans="1:4" ht="15.75" thickBot="1" x14ac:dyDescent="0.3">
      <c r="A23" s="6" t="s">
        <v>6</v>
      </c>
      <c r="B23" s="7" t="s">
        <v>7</v>
      </c>
      <c r="C23" s="7"/>
      <c r="D23" s="8"/>
    </row>
    <row r="24" spans="1:4" ht="16.5" thickBot="1" x14ac:dyDescent="0.3">
      <c r="A24" s="80" t="s">
        <v>50</v>
      </c>
      <c r="B24" s="81"/>
      <c r="C24" s="81"/>
      <c r="D24" s="82"/>
    </row>
    <row r="25" spans="1:4" ht="15.75" thickBot="1" x14ac:dyDescent="0.3">
      <c r="A25" s="35">
        <v>5512</v>
      </c>
      <c r="B25" s="36">
        <v>5156</v>
      </c>
      <c r="C25" s="36" t="s">
        <v>51</v>
      </c>
      <c r="D25" s="37">
        <v>10</v>
      </c>
    </row>
    <row r="26" spans="1:4" ht="15.75" thickBot="1" x14ac:dyDescent="0.3">
      <c r="A26" s="23"/>
      <c r="B26" s="23"/>
      <c r="C26" s="39" t="s">
        <v>33</v>
      </c>
      <c r="D26" s="40">
        <f>SUM(D25:D25)</f>
        <v>10</v>
      </c>
    </row>
    <row r="27" spans="1:4" ht="15.75" thickBot="1" x14ac:dyDescent="0.3">
      <c r="A27" s="23"/>
      <c r="B27" s="23"/>
      <c r="C27" s="41" t="s">
        <v>11</v>
      </c>
      <c r="D27" s="42">
        <f>D26</f>
        <v>10</v>
      </c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</sheetData>
  <mergeCells count="7">
    <mergeCell ref="A1:D1"/>
    <mergeCell ref="A2:D2"/>
    <mergeCell ref="A24:D24"/>
    <mergeCell ref="A4:D4"/>
    <mergeCell ref="A6:D6"/>
    <mergeCell ref="A10:D10"/>
    <mergeCell ref="A21:D21"/>
  </mergeCells>
  <phoneticPr fontId="1" type="noConversion"/>
  <pageMargins left="0.7" right="0.7" top="0.78740157499999996" bottom="0.78740157499999996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tabSelected="1" topLeftCell="A28" workbookViewId="0">
      <selection activeCell="D44" sqref="D44"/>
    </sheetView>
  </sheetViews>
  <sheetFormatPr defaultRowHeight="15" x14ac:dyDescent="0.25"/>
  <cols>
    <col min="1" max="1" width="10" bestFit="1" customWidth="1"/>
    <col min="2" max="2" width="13.7109375" customWidth="1"/>
    <col min="3" max="3" width="60.5703125" customWidth="1"/>
    <col min="4" max="4" width="26.85546875" customWidth="1"/>
  </cols>
  <sheetData>
    <row r="1" spans="1:4" x14ac:dyDescent="0.25">
      <c r="A1" s="76" t="s">
        <v>0</v>
      </c>
      <c r="B1" s="76"/>
      <c r="C1" s="76"/>
      <c r="D1" s="76"/>
    </row>
    <row r="2" spans="1:4" x14ac:dyDescent="0.25">
      <c r="A2" s="76" t="s">
        <v>1</v>
      </c>
      <c r="B2" s="76"/>
      <c r="C2" s="76"/>
      <c r="D2" s="76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77" t="s">
        <v>106</v>
      </c>
      <c r="B4" s="78"/>
      <c r="C4" s="78"/>
      <c r="D4" s="79"/>
    </row>
    <row r="5" spans="1:4" ht="15.75" thickBot="1" x14ac:dyDescent="0.3"/>
    <row r="6" spans="1:4" x14ac:dyDescent="0.25">
      <c r="A6" s="3" t="s">
        <v>2</v>
      </c>
      <c r="B6" s="4" t="s">
        <v>3</v>
      </c>
      <c r="C6" s="4" t="s">
        <v>4</v>
      </c>
      <c r="D6" s="5" t="s">
        <v>92</v>
      </c>
    </row>
    <row r="7" spans="1:4" ht="15.75" thickBot="1" x14ac:dyDescent="0.3">
      <c r="A7" s="6" t="s">
        <v>6</v>
      </c>
      <c r="B7" s="7" t="s">
        <v>7</v>
      </c>
      <c r="C7" s="7"/>
      <c r="D7" s="8"/>
    </row>
    <row r="8" spans="1:4" ht="16.5" thickBot="1" x14ac:dyDescent="0.3">
      <c r="A8" s="80" t="s">
        <v>52</v>
      </c>
      <c r="B8" s="81"/>
      <c r="C8" s="81"/>
      <c r="D8" s="82"/>
    </row>
    <row r="9" spans="1:4" x14ac:dyDescent="0.25">
      <c r="A9" s="9">
        <v>6112</v>
      </c>
      <c r="B9" s="10">
        <v>5023</v>
      </c>
      <c r="C9" s="10" t="s">
        <v>53</v>
      </c>
      <c r="D9" s="11">
        <v>351</v>
      </c>
    </row>
    <row r="10" spans="1:4" x14ac:dyDescent="0.25">
      <c r="A10" s="12"/>
      <c r="B10" s="13">
        <v>5032</v>
      </c>
      <c r="C10" s="10" t="s">
        <v>54</v>
      </c>
      <c r="D10" s="14">
        <v>32</v>
      </c>
    </row>
    <row r="11" spans="1:4" x14ac:dyDescent="0.25">
      <c r="A11" s="12"/>
      <c r="B11" s="13">
        <v>5162</v>
      </c>
      <c r="C11" s="13" t="s">
        <v>55</v>
      </c>
      <c r="D11" s="14">
        <v>15</v>
      </c>
    </row>
    <row r="12" spans="1:4" x14ac:dyDescent="0.25">
      <c r="A12" s="12"/>
      <c r="B12" s="13">
        <v>5173</v>
      </c>
      <c r="C12" s="13" t="s">
        <v>56</v>
      </c>
      <c r="D12" s="14">
        <v>15</v>
      </c>
    </row>
    <row r="13" spans="1:4" x14ac:dyDescent="0.25">
      <c r="A13" s="43"/>
      <c r="B13" s="44">
        <v>5167</v>
      </c>
      <c r="C13" s="13" t="s">
        <v>57</v>
      </c>
      <c r="D13" s="19">
        <v>10</v>
      </c>
    </row>
    <row r="14" spans="1:4" ht="15.75" thickBot="1" x14ac:dyDescent="0.3">
      <c r="A14" s="13"/>
      <c r="B14" s="13">
        <v>5169</v>
      </c>
      <c r="C14" s="13" t="s">
        <v>58</v>
      </c>
      <c r="D14" s="13">
        <v>25</v>
      </c>
    </row>
    <row r="15" spans="1:4" ht="15.75" thickBot="1" x14ac:dyDescent="0.3">
      <c r="A15" s="43"/>
      <c r="B15" s="44"/>
      <c r="C15" s="30" t="s">
        <v>33</v>
      </c>
      <c r="D15" s="45">
        <f>SUM(D9:D14)</f>
        <v>448</v>
      </c>
    </row>
    <row r="16" spans="1:4" x14ac:dyDescent="0.25">
      <c r="A16" s="13">
        <v>6171</v>
      </c>
      <c r="B16" s="46">
        <v>5011</v>
      </c>
      <c r="C16" s="47" t="s">
        <v>59</v>
      </c>
      <c r="D16" s="10">
        <v>100</v>
      </c>
    </row>
    <row r="17" spans="1:4" x14ac:dyDescent="0.25">
      <c r="A17" s="13"/>
      <c r="B17" s="13">
        <v>5032</v>
      </c>
      <c r="C17" s="13" t="s">
        <v>54</v>
      </c>
      <c r="D17" s="13">
        <v>9</v>
      </c>
    </row>
    <row r="18" spans="1:4" x14ac:dyDescent="0.25">
      <c r="A18" s="13"/>
      <c r="B18" s="46">
        <v>5031</v>
      </c>
      <c r="C18" s="46" t="s">
        <v>60</v>
      </c>
      <c r="D18" s="13">
        <v>25</v>
      </c>
    </row>
    <row r="19" spans="1:4" x14ac:dyDescent="0.25">
      <c r="A19" s="13"/>
      <c r="B19" s="46">
        <v>5038</v>
      </c>
      <c r="C19" s="46" t="s">
        <v>61</v>
      </c>
      <c r="D19" s="13">
        <v>3</v>
      </c>
    </row>
    <row r="20" spans="1:4" x14ac:dyDescent="0.25">
      <c r="A20" s="13"/>
      <c r="B20" s="46">
        <v>5021</v>
      </c>
      <c r="C20" s="46" t="s">
        <v>62</v>
      </c>
      <c r="D20" s="13">
        <v>30</v>
      </c>
    </row>
    <row r="21" spans="1:4" x14ac:dyDescent="0.25">
      <c r="A21" s="13"/>
      <c r="B21" s="46">
        <v>5136</v>
      </c>
      <c r="C21" s="46" t="s">
        <v>63</v>
      </c>
      <c r="D21" s="13">
        <v>2</v>
      </c>
    </row>
    <row r="22" spans="1:4" x14ac:dyDescent="0.25">
      <c r="A22" s="13"/>
      <c r="B22" s="46">
        <v>5137</v>
      </c>
      <c r="C22" s="46" t="s">
        <v>97</v>
      </c>
      <c r="D22" s="13">
        <v>10</v>
      </c>
    </row>
    <row r="23" spans="1:4" x14ac:dyDescent="0.25">
      <c r="A23" s="13"/>
      <c r="B23" s="46">
        <v>5139</v>
      </c>
      <c r="C23" s="46" t="s">
        <v>64</v>
      </c>
      <c r="D23" s="13">
        <v>100</v>
      </c>
    </row>
    <row r="24" spans="1:4" x14ac:dyDescent="0.25">
      <c r="A24" s="13"/>
      <c r="B24" s="46">
        <v>5153</v>
      </c>
      <c r="C24" s="46" t="s">
        <v>65</v>
      </c>
      <c r="D24" s="13">
        <v>50</v>
      </c>
    </row>
    <row r="25" spans="1:4" x14ac:dyDescent="0.25">
      <c r="A25" s="13"/>
      <c r="B25" s="46">
        <v>5154</v>
      </c>
      <c r="C25" s="46" t="s">
        <v>66</v>
      </c>
      <c r="D25" s="13">
        <v>30</v>
      </c>
    </row>
    <row r="26" spans="1:4" x14ac:dyDescent="0.25">
      <c r="A26" s="13"/>
      <c r="B26" s="46">
        <v>5161</v>
      </c>
      <c r="C26" s="46" t="s">
        <v>67</v>
      </c>
      <c r="D26" s="13">
        <v>5</v>
      </c>
    </row>
    <row r="27" spans="1:4" x14ac:dyDescent="0.25">
      <c r="A27" s="13"/>
      <c r="B27" s="46">
        <v>5162</v>
      </c>
      <c r="C27" s="46" t="s">
        <v>68</v>
      </c>
      <c r="D27" s="13">
        <v>8</v>
      </c>
    </row>
    <row r="28" spans="1:4" x14ac:dyDescent="0.25">
      <c r="A28" s="13"/>
      <c r="B28" s="46">
        <v>5163</v>
      </c>
      <c r="C28" s="46" t="s">
        <v>69</v>
      </c>
      <c r="D28" s="13">
        <v>6</v>
      </c>
    </row>
    <row r="29" spans="1:4" x14ac:dyDescent="0.25">
      <c r="A29" s="13"/>
      <c r="B29" s="46">
        <v>5166</v>
      </c>
      <c r="C29" s="46" t="s">
        <v>70</v>
      </c>
      <c r="D29" s="13">
        <v>8</v>
      </c>
    </row>
    <row r="30" spans="1:4" x14ac:dyDescent="0.25">
      <c r="A30" s="13"/>
      <c r="B30" s="46">
        <v>5167</v>
      </c>
      <c r="C30" s="46" t="s">
        <v>71</v>
      </c>
      <c r="D30" s="13">
        <v>15</v>
      </c>
    </row>
    <row r="31" spans="1:4" x14ac:dyDescent="0.25">
      <c r="A31" s="13"/>
      <c r="B31" s="46">
        <v>5169</v>
      </c>
      <c r="C31" s="46" t="s">
        <v>72</v>
      </c>
      <c r="D31" s="13">
        <v>250</v>
      </c>
    </row>
    <row r="32" spans="1:4" x14ac:dyDescent="0.25">
      <c r="A32" s="13"/>
      <c r="B32" s="46">
        <v>5171</v>
      </c>
      <c r="C32" s="46" t="s">
        <v>73</v>
      </c>
      <c r="D32" s="13">
        <v>50</v>
      </c>
    </row>
    <row r="33" spans="1:4" x14ac:dyDescent="0.25">
      <c r="A33" s="13"/>
      <c r="B33" s="46">
        <v>5173</v>
      </c>
      <c r="C33" s="46" t="s">
        <v>74</v>
      </c>
      <c r="D33" s="13">
        <v>1</v>
      </c>
    </row>
    <row r="34" spans="1:4" ht="15.75" thickBot="1" x14ac:dyDescent="0.3">
      <c r="A34" s="13"/>
      <c r="B34" s="46">
        <v>5175</v>
      </c>
      <c r="C34" s="46" t="s">
        <v>75</v>
      </c>
      <c r="D34" s="13">
        <v>2</v>
      </c>
    </row>
    <row r="35" spans="1:4" ht="15.75" thickBot="1" x14ac:dyDescent="0.3">
      <c r="A35" s="10"/>
      <c r="B35" s="47"/>
      <c r="C35" s="30" t="s">
        <v>33</v>
      </c>
      <c r="D35" s="45">
        <f>SUM(D16:D34)</f>
        <v>704</v>
      </c>
    </row>
    <row r="36" spans="1:4" ht="15.75" thickBot="1" x14ac:dyDescent="0.3">
      <c r="A36" s="13">
        <v>5212</v>
      </c>
      <c r="B36" s="46">
        <v>5901</v>
      </c>
      <c r="C36" s="47" t="s">
        <v>76</v>
      </c>
      <c r="D36" s="10">
        <v>50</v>
      </c>
    </row>
    <row r="37" spans="1:4" ht="15.75" thickBot="1" x14ac:dyDescent="0.3">
      <c r="A37" s="1"/>
      <c r="B37" s="1"/>
      <c r="C37" s="30" t="s">
        <v>33</v>
      </c>
      <c r="D37" s="31">
        <f>SUM(D36)</f>
        <v>50</v>
      </c>
    </row>
    <row r="38" spans="1:4" ht="15.75" thickBot="1" x14ac:dyDescent="0.3">
      <c r="C38" s="59" t="s">
        <v>33</v>
      </c>
      <c r="D38" s="60">
        <f>SUM(D37,D35,D15)</f>
        <v>1202</v>
      </c>
    </row>
    <row r="39" spans="1:4" s="1" customFormat="1" ht="26.25" thickBot="1" x14ac:dyDescent="0.4">
      <c r="C39" s="67" t="s">
        <v>87</v>
      </c>
      <c r="D39" s="68">
        <f>D37+D35+D15+'Výdaje 2016 II.'!D27+'Výdaje 2016 II.'!D19+'Výdaje 2016 I.'!D61+'Výdaje 2016 I.'!D47+'Výdaje 2016 I.'!D36+'Výdaje 2016 I.'!D28+'Výdaje 2016 I.'!D18+D38</f>
        <v>4043</v>
      </c>
    </row>
    <row r="40" spans="1:4" ht="15.75" thickBot="1" x14ac:dyDescent="0.3"/>
    <row r="41" spans="1:4" ht="15.75" thickBot="1" x14ac:dyDescent="0.3">
      <c r="C41" s="65" t="s">
        <v>99</v>
      </c>
      <c r="D41" s="66"/>
    </row>
    <row r="42" spans="1:4" x14ac:dyDescent="0.25">
      <c r="C42" s="35" t="s">
        <v>100</v>
      </c>
      <c r="D42" s="37">
        <v>3249</v>
      </c>
    </row>
    <row r="43" spans="1:4" x14ac:dyDescent="0.25">
      <c r="C43" s="12" t="s">
        <v>101</v>
      </c>
      <c r="D43" s="14">
        <v>4043</v>
      </c>
    </row>
    <row r="44" spans="1:4" ht="15.75" thickBot="1" x14ac:dyDescent="0.3">
      <c r="C44" s="61" t="s">
        <v>102</v>
      </c>
      <c r="D44" s="62">
        <f>D42-D43</f>
        <v>-794</v>
      </c>
    </row>
    <row r="45" spans="1:4" x14ac:dyDescent="0.25">
      <c r="C45" s="51"/>
      <c r="D45" s="51"/>
    </row>
    <row r="46" spans="1:4" ht="15.75" thickBot="1" x14ac:dyDescent="0.3">
      <c r="C46" s="15" t="s">
        <v>104</v>
      </c>
      <c r="D46" s="15">
        <f>D44</f>
        <v>-794</v>
      </c>
    </row>
    <row r="47" spans="1:4" ht="15.75" thickBot="1" x14ac:dyDescent="0.3">
      <c r="C47" s="63" t="s">
        <v>98</v>
      </c>
      <c r="D47" s="64">
        <f>SUM(D46)</f>
        <v>-794</v>
      </c>
    </row>
    <row r="48" spans="1:4" x14ac:dyDescent="0.25">
      <c r="C48" s="53"/>
      <c r="D48" s="51"/>
    </row>
    <row r="49" spans="1:4" x14ac:dyDescent="0.25">
      <c r="C49" s="51"/>
      <c r="D49" s="51"/>
    </row>
    <row r="50" spans="1:4" x14ac:dyDescent="0.25">
      <c r="C50" s="51"/>
      <c r="D50" s="51"/>
    </row>
    <row r="51" spans="1:4" x14ac:dyDescent="0.25">
      <c r="C51" s="51" t="s">
        <v>119</v>
      </c>
      <c r="D51" s="51"/>
    </row>
    <row r="52" spans="1:4" x14ac:dyDescent="0.25">
      <c r="C52" s="51" t="s">
        <v>120</v>
      </c>
      <c r="D52" s="51"/>
    </row>
    <row r="53" spans="1:4" x14ac:dyDescent="0.25">
      <c r="C53" s="51"/>
      <c r="D53" s="51"/>
    </row>
    <row r="54" spans="1:4" x14ac:dyDescent="0.25">
      <c r="C54" s="51"/>
      <c r="D54" s="51"/>
    </row>
    <row r="55" spans="1:4" ht="19.5" x14ac:dyDescent="0.25">
      <c r="A55" s="51"/>
      <c r="B55" s="52"/>
      <c r="C55" s="51" t="s">
        <v>110</v>
      </c>
      <c r="D55" s="51"/>
    </row>
    <row r="56" spans="1:4" x14ac:dyDescent="0.25">
      <c r="A56" s="51"/>
      <c r="B56" s="51"/>
      <c r="C56" s="51" t="s">
        <v>103</v>
      </c>
      <c r="D56" s="51"/>
    </row>
    <row r="57" spans="1:4" x14ac:dyDescent="0.25">
      <c r="A57" s="51"/>
      <c r="B57" s="51"/>
      <c r="C57" s="53" t="s">
        <v>91</v>
      </c>
      <c r="D57" s="51"/>
    </row>
    <row r="58" spans="1:4" x14ac:dyDescent="0.25">
      <c r="A58" s="51"/>
      <c r="B58" s="51"/>
      <c r="C58" s="53"/>
      <c r="D58" s="51"/>
    </row>
    <row r="59" spans="1:4" x14ac:dyDescent="0.25">
      <c r="A59" s="51"/>
      <c r="B59" s="51"/>
      <c r="C59" s="51" t="s">
        <v>90</v>
      </c>
      <c r="D59" s="51"/>
    </row>
    <row r="60" spans="1:4" x14ac:dyDescent="0.25">
      <c r="A60" s="51"/>
      <c r="B60" s="51"/>
      <c r="C60" s="51"/>
      <c r="D60" s="51"/>
    </row>
    <row r="61" spans="1:4" x14ac:dyDescent="0.25">
      <c r="A61" s="51"/>
      <c r="B61" s="51"/>
      <c r="C61" s="51" t="s">
        <v>88</v>
      </c>
      <c r="D61" s="51"/>
    </row>
    <row r="62" spans="1:4" x14ac:dyDescent="0.25">
      <c r="A62" s="51"/>
      <c r="B62" s="51"/>
      <c r="C62" s="51" t="s">
        <v>108</v>
      </c>
      <c r="D62" s="51" t="s">
        <v>89</v>
      </c>
    </row>
    <row r="63" spans="1:4" x14ac:dyDescent="0.25">
      <c r="A63" s="51"/>
      <c r="B63" s="51"/>
      <c r="C63" s="51" t="s">
        <v>109</v>
      </c>
      <c r="D63" s="51" t="s">
        <v>89</v>
      </c>
    </row>
    <row r="64" spans="1:4" x14ac:dyDescent="0.25">
      <c r="A64" s="51"/>
      <c r="B64" s="51"/>
    </row>
    <row r="65" spans="1:4" x14ac:dyDescent="0.25">
      <c r="A65" s="53"/>
      <c r="B65" s="51"/>
    </row>
    <row r="66" spans="1:4" x14ac:dyDescent="0.25">
      <c r="A66" s="53"/>
      <c r="B66" s="51"/>
      <c r="D66" t="s">
        <v>121</v>
      </c>
    </row>
    <row r="67" spans="1:4" x14ac:dyDescent="0.25">
      <c r="A67" s="51"/>
      <c r="B67" s="51"/>
      <c r="D67" t="s">
        <v>122</v>
      </c>
    </row>
    <row r="68" spans="1:4" x14ac:dyDescent="0.25">
      <c r="A68" s="51"/>
      <c r="B68" s="51"/>
    </row>
    <row r="69" spans="1:4" x14ac:dyDescent="0.25">
      <c r="A69" s="1"/>
      <c r="B69" s="1"/>
    </row>
  </sheetData>
  <mergeCells count="4">
    <mergeCell ref="A1:D1"/>
    <mergeCell ref="A2:D2"/>
    <mergeCell ref="A4:D4"/>
    <mergeCell ref="A8:D8"/>
  </mergeCells>
  <phoneticPr fontId="1" type="noConversion"/>
  <hyperlinks>
    <hyperlink ref="C57" r:id="rId1"/>
  </hyperlinks>
  <pageMargins left="0.7" right="0.7" top="0.78740157499999996" bottom="0.78740157499999996" header="0.3" footer="0.3"/>
  <pageSetup paperSize="9" scale="7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Příjmová část 2016</vt:lpstr>
      <vt:lpstr>Příjmy - paragrafy</vt:lpstr>
      <vt:lpstr>Výdaje 2016 I.</vt:lpstr>
      <vt:lpstr>Výdaje 2016 II.</vt:lpstr>
      <vt:lpstr>Výdaje 2016 III.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Kondrová</dc:creator>
  <cp:lastModifiedBy>-</cp:lastModifiedBy>
  <cp:lastPrinted>2015-12-08T17:14:40Z</cp:lastPrinted>
  <dcterms:created xsi:type="dcterms:W3CDTF">2013-11-09T20:26:45Z</dcterms:created>
  <dcterms:modified xsi:type="dcterms:W3CDTF">2015-12-08T17:19:07Z</dcterms:modified>
</cp:coreProperties>
</file>